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9210"/>
  </bookViews>
  <sheets>
    <sheet name="Hoja2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J6" i="2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5"/>
  <c r="K5" s="1"/>
  <c r="H20"/>
  <c r="I20"/>
  <c r="I6"/>
  <c r="I7"/>
  <c r="I8"/>
  <c r="I9"/>
  <c r="I10"/>
  <c r="I11"/>
  <c r="I12"/>
  <c r="I13"/>
  <c r="I14"/>
  <c r="I15"/>
  <c r="I16"/>
  <c r="I17"/>
  <c r="I18"/>
  <c r="I19"/>
  <c r="I5"/>
  <c r="H5"/>
  <c r="H19"/>
  <c r="H18"/>
  <c r="H17"/>
  <c r="H16"/>
  <c r="H15"/>
  <c r="H14"/>
  <c r="H13"/>
  <c r="H12"/>
  <c r="H11"/>
  <c r="H10"/>
  <c r="H9"/>
  <c r="H8"/>
  <c r="H7"/>
  <c r="H6"/>
  <c r="C20"/>
  <c r="G20"/>
  <c r="G6"/>
  <c r="G7"/>
  <c r="G8"/>
  <c r="G9"/>
  <c r="G10"/>
  <c r="G11"/>
  <c r="G12"/>
  <c r="G13"/>
  <c r="G14"/>
  <c r="G15"/>
  <c r="G16"/>
  <c r="G17"/>
  <c r="G18"/>
  <c r="G19"/>
  <c r="G5"/>
  <c r="J20" l="1"/>
  <c r="K20" s="1"/>
</calcChain>
</file>

<file path=xl/sharedStrings.xml><?xml version="1.0" encoding="utf-8"?>
<sst xmlns="http://schemas.openxmlformats.org/spreadsheetml/2006/main" count="20" uniqueCount="18">
  <si>
    <t>CÓDIGO</t>
  </si>
  <si>
    <t>CATEG.</t>
  </si>
  <si>
    <t>SALARIO</t>
  </si>
  <si>
    <t>%IRPF</t>
  </si>
  <si>
    <t>CUOTA</t>
  </si>
  <si>
    <t xml:space="preserve">CUOTA </t>
  </si>
  <si>
    <t>NÓMINA</t>
  </si>
  <si>
    <t>BRUTO</t>
  </si>
  <si>
    <t>IRPF</t>
  </si>
  <si>
    <t>SEG.SOC.</t>
  </si>
  <si>
    <t>LÍQUIDO</t>
  </si>
  <si>
    <t>FECHA</t>
  </si>
  <si>
    <t>Nº</t>
  </si>
  <si>
    <t>CONTRATACIÓN</t>
  </si>
  <si>
    <t>HIJOS</t>
  </si>
  <si>
    <t>PLUS</t>
  </si>
  <si>
    <t>SALARIAL</t>
  </si>
  <si>
    <t>NETO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</si>
</sst>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71" formatCode="#,##0\ &quot;€&quot;"/>
  </numFmts>
  <fonts count="5">
    <font>
      <sz val="10"/>
      <name val="Arial"/>
    </font>
    <font>
      <sz val="8"/>
      <name val="Arial"/>
    </font>
    <font>
      <b/>
      <sz val="8"/>
      <name val="Verdana"/>
      <family val="2"/>
    </font>
    <font>
      <sz val="8"/>
      <name val="Verdana"/>
      <family val="2"/>
    </font>
    <font>
      <b/>
      <sz val="8"/>
      <name val="HelveticaNeueLT Com 45 L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164" fontId="2" fillId="0" borderId="3" xfId="0" applyNumberFormat="1" applyFont="1" applyBorder="1"/>
    <xf numFmtId="9" fontId="2" fillId="0" borderId="3" xfId="0" applyNumberFormat="1" applyFont="1" applyBorder="1"/>
    <xf numFmtId="164" fontId="3" fillId="0" borderId="3" xfId="0" applyNumberFormat="1" applyFont="1" applyBorder="1"/>
    <xf numFmtId="14" fontId="2" fillId="0" borderId="3" xfId="0" applyNumberFormat="1" applyFont="1" applyBorder="1"/>
    <xf numFmtId="3" fontId="2" fillId="0" borderId="3" xfId="0" applyNumberFormat="1" applyFont="1" applyBorder="1"/>
    <xf numFmtId="164" fontId="3" fillId="2" borderId="3" xfId="0" applyNumberFormat="1" applyFont="1" applyFill="1" applyBorder="1"/>
    <xf numFmtId="171" fontId="2" fillId="2" borderId="3" xfId="0" applyNumberFormat="1" applyFont="1" applyFill="1" applyBorder="1"/>
    <xf numFmtId="9" fontId="2" fillId="0" borderId="4" xfId="0" applyNumberFormat="1" applyFont="1" applyFill="1" applyBorder="1"/>
    <xf numFmtId="9" fontId="2" fillId="0" borderId="0" xfId="0" applyNumberFormat="1" applyFont="1" applyFill="1" applyBorder="1"/>
    <xf numFmtId="3" fontId="2" fillId="0" borderId="5" xfId="0" applyNumberFormat="1" applyFont="1" applyFill="1" applyBorder="1"/>
    <xf numFmtId="0" fontId="4" fillId="3" borderId="1" xfId="0" applyFont="1" applyFill="1" applyBorder="1"/>
    <xf numFmtId="0" fontId="4" fillId="3" borderId="6" xfId="0" applyFont="1" applyFill="1" applyBorder="1"/>
    <xf numFmtId="0" fontId="4" fillId="3" borderId="2" xfId="0" applyFont="1" applyFill="1" applyBorder="1"/>
    <xf numFmtId="0" fontId="4" fillId="3" borderId="7" xfId="0" applyFont="1" applyFill="1" applyBorder="1"/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workbookViewId="0">
      <selection activeCell="I41" sqref="I41"/>
    </sheetView>
  </sheetViews>
  <sheetFormatPr baseColWidth="10" defaultRowHeight="12.75"/>
  <cols>
    <col min="5" max="5" width="14.5703125" bestFit="1" customWidth="1"/>
    <col min="11" max="11" width="10.7109375" bestFit="1" customWidth="1"/>
  </cols>
  <sheetData>
    <row r="2" spans="1:11" ht="13.5" thickBot="1"/>
    <row r="3" spans="1:11" ht="13.5" thickTop="1">
      <c r="A3" s="15" t="s">
        <v>0</v>
      </c>
      <c r="B3" s="16" t="s">
        <v>1</v>
      </c>
      <c r="C3" s="1" t="s">
        <v>2</v>
      </c>
      <c r="D3" s="1" t="s">
        <v>3</v>
      </c>
      <c r="E3" s="1" t="s">
        <v>11</v>
      </c>
      <c r="F3" s="1" t="s">
        <v>12</v>
      </c>
      <c r="G3" s="2" t="s">
        <v>4</v>
      </c>
      <c r="H3" s="2" t="s">
        <v>5</v>
      </c>
      <c r="I3" s="2" t="s">
        <v>2</v>
      </c>
      <c r="J3" s="2" t="s">
        <v>15</v>
      </c>
      <c r="K3" s="2" t="s">
        <v>2</v>
      </c>
    </row>
    <row r="4" spans="1:11" ht="13.5" thickBot="1">
      <c r="A4" s="17" t="s">
        <v>6</v>
      </c>
      <c r="B4" s="18"/>
      <c r="C4" s="3" t="s">
        <v>7</v>
      </c>
      <c r="D4" s="3"/>
      <c r="E4" s="3" t="s">
        <v>13</v>
      </c>
      <c r="F4" s="3" t="s">
        <v>14</v>
      </c>
      <c r="G4" s="4" t="s">
        <v>8</v>
      </c>
      <c r="H4" s="4" t="s">
        <v>9</v>
      </c>
      <c r="I4" s="4" t="s">
        <v>10</v>
      </c>
      <c r="J4" s="4" t="s">
        <v>16</v>
      </c>
      <c r="K4" s="4" t="s">
        <v>17</v>
      </c>
    </row>
    <row r="5" spans="1:11" ht="14.25" thickTop="1" thickBot="1">
      <c r="A5" s="19">
        <v>1</v>
      </c>
      <c r="B5" s="20">
        <v>4</v>
      </c>
      <c r="C5" s="5">
        <v>1502.5302609594557</v>
      </c>
      <c r="D5" s="6">
        <v>0.15</v>
      </c>
      <c r="E5" s="8">
        <v>28493</v>
      </c>
      <c r="F5" s="9">
        <v>0</v>
      </c>
      <c r="G5" s="7">
        <f>C5*D5</f>
        <v>225.37953914391835</v>
      </c>
      <c r="H5" s="7">
        <f>G5*0.6</f>
        <v>135.22772348635101</v>
      </c>
      <c r="I5" s="7">
        <f>C5-G5-H5</f>
        <v>1141.9229983291866</v>
      </c>
      <c r="J5" s="7">
        <f ca="1">IF(AND((((TODAY()-E5))/365)&gt;20,OR(F5&gt;2,C5&lt;1200)),C5*2%,0)</f>
        <v>0</v>
      </c>
      <c r="K5" s="7">
        <f ca="1">I5+J5</f>
        <v>1141.9229983291866</v>
      </c>
    </row>
    <row r="6" spans="1:11" ht="14.25" thickTop="1" thickBot="1">
      <c r="A6" s="19">
        <v>2</v>
      </c>
      <c r="B6" s="20">
        <v>2</v>
      </c>
      <c r="C6" s="5">
        <v>751.26513047972787</v>
      </c>
      <c r="D6" s="6">
        <v>0.12</v>
      </c>
      <c r="E6" s="8">
        <v>33554</v>
      </c>
      <c r="F6" s="9">
        <v>2</v>
      </c>
      <c r="G6" s="7">
        <f t="shared" ref="G6:G19" si="0">C6*D6</f>
        <v>90.15181565756734</v>
      </c>
      <c r="H6" s="7">
        <f t="shared" ref="H6:H19" si="1">G6*0.6</f>
        <v>54.091089394540404</v>
      </c>
      <c r="I6" s="7">
        <f t="shared" ref="I6:I19" si="2">C6-G6-H6</f>
        <v>607.02222542762013</v>
      </c>
      <c r="J6" s="7">
        <f t="shared" ref="J6:J19" ca="1" si="3">IF(AND((((TODAY()-E6))/365)&gt;20,OR(F6&gt;2,C6&lt;1200)),C6*2%,0)</f>
        <v>15.025302609594558</v>
      </c>
      <c r="K6" s="7">
        <f t="shared" ref="K6:K20" ca="1" si="4">I6+J6</f>
        <v>622.04752803721465</v>
      </c>
    </row>
    <row r="7" spans="1:11" ht="14.25" thickTop="1" thickBot="1">
      <c r="A7" s="19">
        <v>3</v>
      </c>
      <c r="B7" s="20">
        <v>5</v>
      </c>
      <c r="C7" s="5">
        <v>2716.574711814696</v>
      </c>
      <c r="D7" s="6">
        <v>0.3</v>
      </c>
      <c r="E7" s="8">
        <v>26137</v>
      </c>
      <c r="F7" s="9">
        <v>5</v>
      </c>
      <c r="G7" s="7">
        <f t="shared" si="0"/>
        <v>814.97241354440882</v>
      </c>
      <c r="H7" s="7">
        <f t="shared" si="1"/>
        <v>488.98344812664527</v>
      </c>
      <c r="I7" s="7">
        <f t="shared" si="2"/>
        <v>1412.6188501436418</v>
      </c>
      <c r="J7" s="7">
        <f t="shared" ca="1" si="3"/>
        <v>54.331494236293921</v>
      </c>
      <c r="K7" s="7">
        <f t="shared" ca="1" si="4"/>
        <v>1466.9503443799358</v>
      </c>
    </row>
    <row r="8" spans="1:11" ht="14.25" thickTop="1" thickBot="1">
      <c r="A8" s="19">
        <v>4</v>
      </c>
      <c r="B8" s="20">
        <v>2</v>
      </c>
      <c r="C8" s="5">
        <v>1111.8723931099973</v>
      </c>
      <c r="D8" s="6">
        <v>0.14000000000000001</v>
      </c>
      <c r="E8" s="8">
        <v>27914</v>
      </c>
      <c r="F8" s="9">
        <v>3</v>
      </c>
      <c r="G8" s="7">
        <f t="shared" si="0"/>
        <v>155.66213503539964</v>
      </c>
      <c r="H8" s="7">
        <f t="shared" si="1"/>
        <v>93.397281021239777</v>
      </c>
      <c r="I8" s="7">
        <f t="shared" si="2"/>
        <v>862.81297705335794</v>
      </c>
      <c r="J8" s="7">
        <f t="shared" ca="1" si="3"/>
        <v>22.237447862199947</v>
      </c>
      <c r="K8" s="7">
        <f t="shared" ca="1" si="4"/>
        <v>885.05042491555787</v>
      </c>
    </row>
    <row r="9" spans="1:11" ht="14.25" thickTop="1" thickBot="1">
      <c r="A9" s="19">
        <v>5</v>
      </c>
      <c r="B9" s="20">
        <v>2</v>
      </c>
      <c r="C9" s="5">
        <v>540.91089394540404</v>
      </c>
      <c r="D9" s="6">
        <v>0.11</v>
      </c>
      <c r="E9" s="8">
        <v>27793</v>
      </c>
      <c r="F9" s="9">
        <v>1</v>
      </c>
      <c r="G9" s="7">
        <f t="shared" si="0"/>
        <v>59.500198333994447</v>
      </c>
      <c r="H9" s="7">
        <f t="shared" si="1"/>
        <v>35.700119000396668</v>
      </c>
      <c r="I9" s="7">
        <f t="shared" si="2"/>
        <v>445.71057661101293</v>
      </c>
      <c r="J9" s="7">
        <f t="shared" ca="1" si="3"/>
        <v>10.818217878908081</v>
      </c>
      <c r="K9" s="7">
        <f t="shared" ca="1" si="4"/>
        <v>456.52879448992098</v>
      </c>
    </row>
    <row r="10" spans="1:11" ht="14.25" thickTop="1" thickBot="1">
      <c r="A10" s="19">
        <v>6</v>
      </c>
      <c r="B10" s="20">
        <v>1</v>
      </c>
      <c r="C10" s="5">
        <v>390.65786784945851</v>
      </c>
      <c r="D10" s="6">
        <v>0.1</v>
      </c>
      <c r="E10" s="8">
        <v>34874</v>
      </c>
      <c r="F10" s="9">
        <v>0</v>
      </c>
      <c r="G10" s="7">
        <f t="shared" si="0"/>
        <v>39.065786784945857</v>
      </c>
      <c r="H10" s="7">
        <f t="shared" si="1"/>
        <v>23.439472070967515</v>
      </c>
      <c r="I10" s="7">
        <f t="shared" si="2"/>
        <v>328.15260899354513</v>
      </c>
      <c r="J10" s="7">
        <f t="shared" ca="1" si="3"/>
        <v>0</v>
      </c>
      <c r="K10" s="7">
        <f t="shared" ca="1" si="4"/>
        <v>328.15260899354513</v>
      </c>
    </row>
    <row r="11" spans="1:11" ht="14.25" thickTop="1" thickBot="1">
      <c r="A11" s="19">
        <v>7</v>
      </c>
      <c r="B11" s="20">
        <v>4</v>
      </c>
      <c r="C11" s="5">
        <v>1442.4290505210774</v>
      </c>
      <c r="D11" s="6">
        <v>0.15</v>
      </c>
      <c r="E11" s="8">
        <v>31292</v>
      </c>
      <c r="F11" s="9">
        <v>2</v>
      </c>
      <c r="G11" s="7">
        <f t="shared" si="0"/>
        <v>216.36435757816162</v>
      </c>
      <c r="H11" s="7">
        <f t="shared" si="1"/>
        <v>129.81861454689695</v>
      </c>
      <c r="I11" s="7">
        <f t="shared" si="2"/>
        <v>1096.2460783960189</v>
      </c>
      <c r="J11" s="7">
        <f t="shared" ca="1" si="3"/>
        <v>0</v>
      </c>
      <c r="K11" s="7">
        <f t="shared" ca="1" si="4"/>
        <v>1096.2460783960189</v>
      </c>
    </row>
    <row r="12" spans="1:11" ht="14.25" thickTop="1" thickBot="1">
      <c r="A12" s="19">
        <v>8</v>
      </c>
      <c r="B12" s="20">
        <v>4</v>
      </c>
      <c r="C12" s="5">
        <v>1953.2893392472924</v>
      </c>
      <c r="D12" s="6">
        <v>0.2</v>
      </c>
      <c r="E12" s="8">
        <v>31627</v>
      </c>
      <c r="F12" s="9">
        <v>2</v>
      </c>
      <c r="G12" s="7">
        <f t="shared" si="0"/>
        <v>390.65786784945851</v>
      </c>
      <c r="H12" s="7">
        <f t="shared" si="1"/>
        <v>234.39472070967508</v>
      </c>
      <c r="I12" s="7">
        <f t="shared" si="2"/>
        <v>1328.236750688159</v>
      </c>
      <c r="J12" s="7">
        <f t="shared" ca="1" si="3"/>
        <v>0</v>
      </c>
      <c r="K12" s="7">
        <f t="shared" ca="1" si="4"/>
        <v>1328.236750688159</v>
      </c>
    </row>
    <row r="13" spans="1:11" ht="14.25" thickTop="1" thickBot="1">
      <c r="A13" s="19">
        <v>9</v>
      </c>
      <c r="B13" s="20">
        <v>3</v>
      </c>
      <c r="C13" s="5">
        <v>901.5181565756734</v>
      </c>
      <c r="D13" s="6">
        <v>0.12</v>
      </c>
      <c r="E13" s="8">
        <v>26350</v>
      </c>
      <c r="F13" s="9">
        <v>2</v>
      </c>
      <c r="G13" s="7">
        <f t="shared" si="0"/>
        <v>108.18217878908081</v>
      </c>
      <c r="H13" s="7">
        <f t="shared" si="1"/>
        <v>64.909307273448476</v>
      </c>
      <c r="I13" s="7">
        <f t="shared" si="2"/>
        <v>728.42667051314413</v>
      </c>
      <c r="J13" s="7">
        <f t="shared" ca="1" si="3"/>
        <v>18.030363131513468</v>
      </c>
      <c r="K13" s="7">
        <f t="shared" ca="1" si="4"/>
        <v>746.4570336446576</v>
      </c>
    </row>
    <row r="14" spans="1:11" ht="14.25" thickTop="1" thickBot="1">
      <c r="A14" s="19">
        <v>10</v>
      </c>
      <c r="B14" s="20">
        <v>3</v>
      </c>
      <c r="C14" s="5">
        <v>901.5181565756734</v>
      </c>
      <c r="D14" s="6">
        <v>0.12</v>
      </c>
      <c r="E14" s="8">
        <v>34913</v>
      </c>
      <c r="F14" s="9">
        <v>1</v>
      </c>
      <c r="G14" s="7">
        <f t="shared" si="0"/>
        <v>108.18217878908081</v>
      </c>
      <c r="H14" s="7">
        <f t="shared" si="1"/>
        <v>64.909307273448476</v>
      </c>
      <c r="I14" s="7">
        <f t="shared" si="2"/>
        <v>728.42667051314413</v>
      </c>
      <c r="J14" s="7">
        <f t="shared" ca="1" si="3"/>
        <v>0</v>
      </c>
      <c r="K14" s="7">
        <f t="shared" ca="1" si="4"/>
        <v>728.42667051314413</v>
      </c>
    </row>
    <row r="15" spans="1:11" ht="14.25" thickTop="1" thickBot="1">
      <c r="A15" s="19">
        <v>11</v>
      </c>
      <c r="B15" s="20">
        <v>3</v>
      </c>
      <c r="C15" s="5">
        <v>901.5181565756734</v>
      </c>
      <c r="D15" s="6">
        <v>0.12</v>
      </c>
      <c r="E15" s="8">
        <v>34580</v>
      </c>
      <c r="F15" s="9">
        <v>0</v>
      </c>
      <c r="G15" s="7">
        <f t="shared" si="0"/>
        <v>108.18217878908081</v>
      </c>
      <c r="H15" s="7">
        <f t="shared" si="1"/>
        <v>64.909307273448476</v>
      </c>
      <c r="I15" s="7">
        <f t="shared" si="2"/>
        <v>728.42667051314413</v>
      </c>
      <c r="J15" s="7">
        <f t="shared" ca="1" si="3"/>
        <v>0</v>
      </c>
      <c r="K15" s="7">
        <f t="shared" ca="1" si="4"/>
        <v>728.42667051314413</v>
      </c>
    </row>
    <row r="16" spans="1:11" ht="14.25" thickTop="1" thickBot="1">
      <c r="A16" s="19">
        <v>12</v>
      </c>
      <c r="B16" s="20">
        <v>5</v>
      </c>
      <c r="C16" s="5">
        <v>2464.1496279735074</v>
      </c>
      <c r="D16" s="6">
        <v>0.3</v>
      </c>
      <c r="E16" s="8">
        <v>34244</v>
      </c>
      <c r="F16" s="9">
        <v>3</v>
      </c>
      <c r="G16" s="7">
        <f t="shared" si="0"/>
        <v>739.24488839205219</v>
      </c>
      <c r="H16" s="7">
        <f t="shared" si="1"/>
        <v>443.54693303523129</v>
      </c>
      <c r="I16" s="7">
        <f t="shared" si="2"/>
        <v>1281.3578065462239</v>
      </c>
      <c r="J16" s="7">
        <f t="shared" ca="1" si="3"/>
        <v>0</v>
      </c>
      <c r="K16" s="7">
        <f t="shared" ca="1" si="4"/>
        <v>1281.3578065462239</v>
      </c>
    </row>
    <row r="17" spans="1:11" ht="14.25" thickTop="1" thickBot="1">
      <c r="A17" s="19">
        <v>13</v>
      </c>
      <c r="B17" s="20">
        <v>1</v>
      </c>
      <c r="C17" s="5">
        <v>510.86028872621495</v>
      </c>
      <c r="D17" s="6">
        <v>0.11</v>
      </c>
      <c r="E17" s="8">
        <v>30528</v>
      </c>
      <c r="F17" s="9">
        <v>1</v>
      </c>
      <c r="G17" s="7">
        <f t="shared" si="0"/>
        <v>56.194631759883642</v>
      </c>
      <c r="H17" s="7">
        <f t="shared" si="1"/>
        <v>33.716779055930182</v>
      </c>
      <c r="I17" s="7">
        <f t="shared" si="2"/>
        <v>420.94887791040111</v>
      </c>
      <c r="J17" s="7">
        <f t="shared" ca="1" si="3"/>
        <v>10.217205774524299</v>
      </c>
      <c r="K17" s="7">
        <f t="shared" ca="1" si="4"/>
        <v>431.16608368492541</v>
      </c>
    </row>
    <row r="18" spans="1:11" ht="14.25" thickTop="1" thickBot="1">
      <c r="A18" s="19">
        <v>14</v>
      </c>
      <c r="B18" s="20">
        <v>2</v>
      </c>
      <c r="C18" s="5">
        <v>552.93113603307972</v>
      </c>
      <c r="D18" s="6">
        <v>0.11</v>
      </c>
      <c r="E18" s="8">
        <v>31552</v>
      </c>
      <c r="F18" s="9">
        <v>0</v>
      </c>
      <c r="G18" s="7">
        <f t="shared" si="0"/>
        <v>60.822424963638767</v>
      </c>
      <c r="H18" s="7">
        <f t="shared" si="1"/>
        <v>36.493454978183259</v>
      </c>
      <c r="I18" s="7">
        <f t="shared" si="2"/>
        <v>455.61525609125772</v>
      </c>
      <c r="J18" s="7">
        <f t="shared" ca="1" si="3"/>
        <v>11.058622720661594</v>
      </c>
      <c r="K18" s="7">
        <f t="shared" ca="1" si="4"/>
        <v>466.67387881191934</v>
      </c>
    </row>
    <row r="19" spans="1:11" ht="14.25" thickTop="1" thickBot="1">
      <c r="A19" s="19">
        <v>15</v>
      </c>
      <c r="B19" s="20">
        <v>2</v>
      </c>
      <c r="C19" s="5">
        <v>570.96149916459319</v>
      </c>
      <c r="D19" s="6">
        <v>0.11</v>
      </c>
      <c r="E19" s="8">
        <v>32055</v>
      </c>
      <c r="F19" s="9">
        <v>0</v>
      </c>
      <c r="G19" s="7">
        <f t="shared" si="0"/>
        <v>62.805764908105253</v>
      </c>
      <c r="H19" s="7">
        <f t="shared" si="1"/>
        <v>37.683458944863148</v>
      </c>
      <c r="I19" s="7">
        <f t="shared" si="2"/>
        <v>470.4722753116248</v>
      </c>
      <c r="J19" s="7">
        <f t="shared" ca="1" si="3"/>
        <v>11.419229983291864</v>
      </c>
      <c r="K19" s="7">
        <f t="shared" ca="1" si="4"/>
        <v>481.89150529491667</v>
      </c>
    </row>
    <row r="20" spans="1:11" ht="14.25" thickTop="1" thickBot="1">
      <c r="C20" s="11">
        <f>SUM(C5:C19)</f>
        <v>17212.986669551527</v>
      </c>
      <c r="D20" s="12"/>
      <c r="G20" s="10">
        <f>SUM(G5:G19)</f>
        <v>3235.3683603187765</v>
      </c>
      <c r="H20" s="10">
        <f>SUM(H5:H19)</f>
        <v>1941.2210161912662</v>
      </c>
      <c r="I20" s="10">
        <f>SUM(I5:I19)</f>
        <v>12036.397293041482</v>
      </c>
      <c r="J20" s="10">
        <f ca="1">SUM(J5:J19)</f>
        <v>153.13788419698773</v>
      </c>
      <c r="K20" s="10">
        <f t="shared" ca="1" si="4"/>
        <v>12189.535177238469</v>
      </c>
    </row>
    <row r="21" spans="1:11" ht="13.5" thickTop="1">
      <c r="C21" s="14"/>
      <c r="D21" s="13"/>
    </row>
  </sheetData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</cp:lastModifiedBy>
  <cp:lastPrinted>2006-03-22T16:56:20Z</cp:lastPrinted>
  <dcterms:created xsi:type="dcterms:W3CDTF">2006-03-22T16:14:12Z</dcterms:created>
  <dcterms:modified xsi:type="dcterms:W3CDTF">2012-06-06T09:47:34Z</dcterms:modified>
</cp:coreProperties>
</file>